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9"/>
  <workbookPr/>
  <mc:AlternateContent xmlns:mc="http://schemas.openxmlformats.org/markup-compatibility/2006">
    <mc:Choice Requires="x15">
      <x15ac:absPath xmlns:x15ac="http://schemas.microsoft.com/office/spreadsheetml/2010/11/ac" url="D:\USERS\vitkov\AV\2022\037\1 výzva\"/>
    </mc:Choice>
  </mc:AlternateContent>
  <xr:revisionPtr revIDLastSave="0" documentId="13_ncr:1_{BD4E0645-1BC2-4CEE-A2EB-A7A58D524FE0}" xr6:coauthVersionLast="36" xr6:coauthVersionMax="47" xr10:uidLastSave="{00000000-0000-0000-0000-000000000000}"/>
  <bookViews>
    <workbookView xWindow="0" yWindow="0" windowWidth="28800" windowHeight="9525" xr2:uid="{00000000-000D-0000-FFFF-FFFF00000000}"/>
  </bookViews>
  <sheets>
    <sheet name="AVT" sheetId="1" r:id="rId1"/>
  </sheets>
  <definedNames>
    <definedName name="_xlnm.Print_Area" localSheetId="0">AVT!$B$1:$V$13</definedName>
  </definedNames>
  <calcPr calcId="191029"/>
</workbook>
</file>

<file path=xl/calcChain.xml><?xml version="1.0" encoding="utf-8"?>
<calcChain xmlns="http://schemas.openxmlformats.org/spreadsheetml/2006/main">
  <c r="P8" i="1" l="1"/>
  <c r="P9" i="1"/>
  <c r="S8" i="1"/>
  <c r="T8" i="1"/>
  <c r="S9" i="1"/>
  <c r="T9" i="1"/>
  <c r="S7" i="1" l="1"/>
  <c r="R12" i="1" s="1"/>
  <c r="P7" i="1"/>
  <c r="Q12" i="1" s="1"/>
  <c r="T7" i="1" l="1"/>
</calcChain>
</file>

<file path=xl/sharedStrings.xml><?xml version="1.0" encoding="utf-8"?>
<sst xmlns="http://schemas.openxmlformats.org/spreadsheetml/2006/main" count="51" uniqueCount="44">
  <si>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</si>
  <si>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</si>
  <si>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</si>
  <si>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</si>
  <si>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</si>
  <si>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</si>
  <si>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</si>
  <si>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</si>
  <si>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</si>
  <si>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</si>
  <si>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</si>
  <si>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</si>
  <si>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23224300-3 - Televizní přístroje</t>
  </si>
  <si>
    <t>32423000-4 - Síťové rozbočovače</t>
  </si>
  <si>
    <t>32572000-3 - Komunikační kabely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</si>
  <si>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</si>
  <si>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</si>
  <si>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</si>
  <si>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</si>
  <si>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</si>
  <si>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</si>
  <si>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</si>
  <si>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</si>
  <si>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</si>
  <si>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</si>
  <si>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</si>
  <si>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</si>
  <si>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</si>
  <si>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</si>
  <si>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</si>
  <si>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</si>
  <si>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</si>
  <si>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Pokud financováno z projektových prostředků, pak ŘEŠITEL uvede: NÁZEV A ČÍSLO DOTAČNÍHO PROJEKTU</t>
  </si>
  <si>
    <t>Příloha č. 2 Kupní smlouvy - technická specifikace
Audiovizuální technika (II.) 037 - 2022</t>
  </si>
  <si>
    <t>HDMI splitter</t>
  </si>
  <si>
    <t>HDMI kabel</t>
  </si>
  <si>
    <t>Držák na TV</t>
  </si>
  <si>
    <t>Společná faktura</t>
  </si>
  <si>
    <t>Milan Mašek,
Tel.: 728 099 999</t>
  </si>
  <si>
    <t>Univerzitní 22, 
301 00 Plzeň, 
Fakulta strojní - Katedra průmyslového inženýrství a managementu,
místnost UL 301</t>
  </si>
  <si>
    <t>Propojovací, 
délka 20 m,
verze HDMI: 2.0b High Speed, 
zlacené konektory, 
materiál vnitřních vodičů: OFC, 
podpora: 3D, 4K@60Hz, ARC, CEC, HDCP, Ethernet.</t>
  </si>
  <si>
    <t>VESA standard, pro TV 40 - 90", nosnost min. 60 kg.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</si>
  <si>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</si>
  <si>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4 portový, 
rozlišení min.: 4K@60Hz, 
verze HDMI: 2.0, 
zlacené konektory,
podpora: HDCP 2.2, 3D, CEC, 
zesilovač na výstupu.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</si>
</sst>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7" fillId="0" borderId="0"/>
  </cellStyleXfs>
  <cellXfs count="11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2" fillId="0" borderId="0" xfId="0" applyFont="1" applyAlignment="1">
      <alignment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4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15" fillId="4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9" fillId="3" borderId="11" xfId="0" applyNumberFormat="1" applyFon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3" borderId="11" xfId="0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left" vertical="center" wrapText="1" indent="1"/>
    </xf>
    <xf numFmtId="0" fontId="15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9" fillId="3" borderId="13" xfId="0" applyNumberFormat="1" applyFon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5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9" fillId="3" borderId="15" xfId="0" applyNumberFormat="1" applyFon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left" vertical="center" wrapText="1" indent="1"/>
    </xf>
    <xf numFmtId="0" fontId="3" fillId="3" borderId="11" xfId="0" applyFont="1" applyFill="1" applyBorder="1" applyAlignment="1">
      <alignment horizontal="left" vertical="center" wrapText="1" inden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14" fillId="3" borderId="9" xfId="0" applyNumberFormat="1" applyFont="1" applyFill="1" applyBorder="1" applyAlignment="1">
      <alignment horizontal="center" vertical="center" wrapText="1"/>
    </xf>
    <xf numFmtId="0" fontId="14" fillId="3" borderId="16" xfId="0" applyNumberFormat="1" applyFont="1" applyFill="1" applyBorder="1" applyAlignment="1">
      <alignment horizontal="center" vertical="center" wrapText="1"/>
    </xf>
    <xf numFmtId="0" fontId="14" fillId="3" borderId="7" xfId="0" applyNumberFormat="1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0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15" fillId="4" borderId="13" xfId="0" applyFont="1" applyFill="1" applyBorder="1" applyAlignment="1" applyProtection="1">
      <alignment horizontal="center" vertical="center" wrapText="1"/>
      <protection locked="0"/>
    </xf>
    <xf numFmtId="0" fontId="15" fillId="4" borderId="15" xfId="0" applyFont="1" applyFill="1" applyBorder="1" applyAlignment="1" applyProtection="1">
      <alignment horizontal="center" vertical="center" wrapText="1"/>
      <protection locked="0"/>
    </xf>
    <xf numFmtId="0" fontId="15" fillId="4" borderId="11" xfId="0" applyFont="1" applyFill="1" applyBorder="1" applyAlignment="1" applyProtection="1">
      <alignment horizontal="center" vertical="center" wrapTex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9"/>
  <sheetViews>
    <sheetView tabSelected="1" topLeftCell="B1" zoomScaleNormal="100" workbookViewId="0">
      <selection activeCell="G7" sqref="G7:G9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74.140625" style="1" customWidth="1"/>
    <col min="7" max="7" width="27.85546875" style="1" customWidth="1"/>
    <col min="8" max="8" width="23.28515625" style="1" customWidth="1"/>
    <col min="9" max="9" width="21.42578125" style="1" customWidth="1"/>
    <col min="10" max="10" width="16.5703125" style="1" customWidth="1"/>
    <col min="11" max="11" width="28.28515625" style="5" hidden="1" customWidth="1"/>
    <col min="12" max="12" width="23.7109375" style="5" customWidth="1"/>
    <col min="13" max="13" width="24" style="5" customWidth="1"/>
    <col min="14" max="14" width="40.42578125" style="1" customWidth="1"/>
    <col min="15" max="15" width="28" style="1" customWidth="1"/>
    <col min="16" max="16" width="20.140625" style="1" hidden="1" customWidth="1"/>
    <col min="17" max="17" width="21.5703125" style="5" customWidth="1"/>
    <col min="18" max="18" width="23.28515625" style="5" customWidth="1"/>
    <col min="19" max="19" width="20.7109375" style="5" bestFit="1" customWidth="1"/>
    <col min="20" max="20" width="19.7109375" style="5" bestFit="1" customWidth="1"/>
    <col min="21" max="21" width="11.5703125" style="5" hidden="1" customWidth="1"/>
    <col min="22" max="22" width="37.28515625" style="4" customWidth="1"/>
    <col min="23" max="16384" width="9.140625" style="5"/>
  </cols>
  <sheetData>
    <row r="1" spans="1:22" ht="42.6" customHeight="1" x14ac:dyDescent="0.25">
      <c r="B1" s="76" t="s">
        <v>33</v>
      </c>
      <c r="C1" s="77"/>
      <c r="D1" s="77"/>
    </row>
    <row r="2" spans="1:22" ht="18.75" x14ac:dyDescent="0.25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150000000000006" customHeight="1" thickTop="1" thickBot="1" x14ac:dyDescent="0.3">
      <c r="B6" s="23" t="s">
        <v>3</v>
      </c>
      <c r="C6" s="24" t="s">
        <v>15</v>
      </c>
      <c r="D6" s="24" t="s">
        <v>4</v>
      </c>
      <c r="E6" s="24" t="s">
        <v>16</v>
      </c>
      <c r="F6" s="24" t="s">
        <v>17</v>
      </c>
      <c r="G6" s="41" t="s">
        <v>5</v>
      </c>
      <c r="H6" s="43" t="s">
        <v>30</v>
      </c>
      <c r="I6" s="35" t="s">
        <v>18</v>
      </c>
      <c r="J6" s="35" t="s">
        <v>19</v>
      </c>
      <c r="K6" s="24" t="s">
        <v>32</v>
      </c>
      <c r="L6" s="35" t="s">
        <v>20</v>
      </c>
      <c r="M6" s="39" t="s">
        <v>21</v>
      </c>
      <c r="N6" s="35" t="s">
        <v>22</v>
      </c>
      <c r="O6" s="24" t="s">
        <v>42</v>
      </c>
      <c r="P6" s="35" t="s">
        <v>23</v>
      </c>
      <c r="Q6" s="24" t="s">
        <v>6</v>
      </c>
      <c r="R6" s="25" t="s">
        <v>7</v>
      </c>
      <c r="S6" s="74" t="s">
        <v>8</v>
      </c>
      <c r="T6" s="74" t="s">
        <v>9</v>
      </c>
      <c r="U6" s="35" t="s">
        <v>24</v>
      </c>
      <c r="V6" s="35" t="s">
        <v>25</v>
      </c>
    </row>
    <row r="7" spans="1:22" ht="125.25" customHeight="1" thickTop="1" x14ac:dyDescent="0.25">
      <c r="A7" s="26"/>
      <c r="B7" s="53">
        <v>1</v>
      </c>
      <c r="C7" s="75" t="s">
        <v>34</v>
      </c>
      <c r="D7" s="54">
        <v>1</v>
      </c>
      <c r="E7" s="55" t="s">
        <v>26</v>
      </c>
      <c r="F7" s="56" t="s">
        <v>43</v>
      </c>
      <c r="G7" s="108"/>
      <c r="H7" s="57" t="s">
        <v>31</v>
      </c>
      <c r="I7" s="83" t="s">
        <v>37</v>
      </c>
      <c r="J7" s="86" t="s">
        <v>31</v>
      </c>
      <c r="K7" s="89"/>
      <c r="L7" s="105"/>
      <c r="M7" s="83" t="s">
        <v>38</v>
      </c>
      <c r="N7" s="83" t="s">
        <v>39</v>
      </c>
      <c r="O7" s="94">
        <v>14</v>
      </c>
      <c r="P7" s="58">
        <f>D7*Q7</f>
        <v>1500</v>
      </c>
      <c r="Q7" s="59">
        <v>1500</v>
      </c>
      <c r="R7" s="111"/>
      <c r="S7" s="60">
        <f>D7*R7</f>
        <v>0</v>
      </c>
      <c r="T7" s="61" t="str">
        <f t="shared" ref="T7" si="0">IF(ISNUMBER(R7), IF(R7&gt;Q7,"NEVYHOVUJE","VYHOVUJE")," ")</f>
        <v xml:space="preserve"> </v>
      </c>
      <c r="U7" s="97"/>
      <c r="V7" s="55" t="s">
        <v>13</v>
      </c>
    </row>
    <row r="8" spans="1:22" ht="121.5" customHeight="1" x14ac:dyDescent="0.25">
      <c r="A8" s="26"/>
      <c r="B8" s="62">
        <v>2</v>
      </c>
      <c r="C8" s="70" t="s">
        <v>35</v>
      </c>
      <c r="D8" s="63">
        <v>1</v>
      </c>
      <c r="E8" s="64" t="s">
        <v>26</v>
      </c>
      <c r="F8" s="71" t="s">
        <v>40</v>
      </c>
      <c r="G8" s="109"/>
      <c r="H8" s="65" t="s">
        <v>31</v>
      </c>
      <c r="I8" s="84"/>
      <c r="J8" s="87"/>
      <c r="K8" s="90"/>
      <c r="L8" s="106"/>
      <c r="M8" s="92"/>
      <c r="N8" s="92"/>
      <c r="O8" s="95"/>
      <c r="P8" s="66">
        <f>D8*Q8</f>
        <v>2500</v>
      </c>
      <c r="Q8" s="67">
        <v>2500</v>
      </c>
      <c r="R8" s="112"/>
      <c r="S8" s="68">
        <f>D8*R8</f>
        <v>0</v>
      </c>
      <c r="T8" s="69" t="str">
        <f t="shared" ref="T8:T9" si="1">IF(ISNUMBER(R8), IF(R8&gt;Q8,"NEVYHOVUJE","VYHOVUJE")," ")</f>
        <v xml:space="preserve"> </v>
      </c>
      <c r="U8" s="98"/>
      <c r="V8" s="64" t="s">
        <v>14</v>
      </c>
    </row>
    <row r="9" spans="1:22" ht="63" customHeight="1" thickBot="1" x14ac:dyDescent="0.3">
      <c r="A9" s="26"/>
      <c r="B9" s="44">
        <v>3</v>
      </c>
      <c r="C9" s="52" t="s">
        <v>36</v>
      </c>
      <c r="D9" s="45">
        <v>1</v>
      </c>
      <c r="E9" s="51" t="s">
        <v>26</v>
      </c>
      <c r="F9" s="72" t="s">
        <v>41</v>
      </c>
      <c r="G9" s="110"/>
      <c r="H9" s="46" t="s">
        <v>31</v>
      </c>
      <c r="I9" s="85"/>
      <c r="J9" s="88"/>
      <c r="K9" s="91"/>
      <c r="L9" s="107"/>
      <c r="M9" s="93"/>
      <c r="N9" s="93"/>
      <c r="O9" s="96"/>
      <c r="P9" s="47">
        <f>D9*Q9</f>
        <v>900</v>
      </c>
      <c r="Q9" s="48">
        <v>900</v>
      </c>
      <c r="R9" s="113"/>
      <c r="S9" s="49">
        <f>D9*R9</f>
        <v>0</v>
      </c>
      <c r="T9" s="50" t="str">
        <f t="shared" si="1"/>
        <v xml:space="preserve"> </v>
      </c>
      <c r="U9" s="99"/>
      <c r="V9" s="51" t="s">
        <v>12</v>
      </c>
    </row>
    <row r="10" spans="1:22" ht="13.5" customHeight="1" thickTop="1" thickBot="1" x14ac:dyDescent="0.3">
      <c r="C10" s="5"/>
      <c r="D10" s="5"/>
      <c r="E10" s="5"/>
      <c r="F10" s="5"/>
      <c r="G10" s="5"/>
      <c r="H10" s="5"/>
      <c r="I10" s="5"/>
      <c r="J10" s="5"/>
      <c r="N10" s="5"/>
      <c r="O10" s="5"/>
      <c r="P10" s="5"/>
      <c r="S10" s="40"/>
    </row>
    <row r="11" spans="1:22" ht="49.5" customHeight="1" thickTop="1" thickBot="1" x14ac:dyDescent="0.3">
      <c r="B11" s="78" t="s">
        <v>29</v>
      </c>
      <c r="C11" s="79"/>
      <c r="D11" s="79"/>
      <c r="E11" s="79"/>
      <c r="F11" s="79"/>
      <c r="G11" s="79"/>
      <c r="H11" s="73"/>
      <c r="I11" s="27"/>
      <c r="J11" s="27"/>
      <c r="K11" s="27"/>
      <c r="L11" s="28"/>
      <c r="M11" s="8"/>
      <c r="N11" s="8"/>
      <c r="O11" s="29"/>
      <c r="P11" s="29"/>
      <c r="Q11" s="30" t="s">
        <v>10</v>
      </c>
      <c r="R11" s="80" t="s">
        <v>11</v>
      </c>
      <c r="S11" s="81"/>
      <c r="T11" s="82"/>
      <c r="U11" s="22"/>
      <c r="V11" s="31"/>
    </row>
    <row r="12" spans="1:22" ht="53.25" customHeight="1" thickTop="1" thickBot="1" x14ac:dyDescent="0.3">
      <c r="B12" s="104" t="s">
        <v>27</v>
      </c>
      <c r="C12" s="104"/>
      <c r="D12" s="104"/>
      <c r="E12" s="104"/>
      <c r="F12" s="104"/>
      <c r="G12" s="104"/>
      <c r="H12" s="104"/>
      <c r="I12" s="32"/>
      <c r="L12" s="12"/>
      <c r="M12" s="12"/>
      <c r="N12" s="12"/>
      <c r="O12" s="33"/>
      <c r="P12" s="33"/>
      <c r="Q12" s="34">
        <f>SUM(P7:P9)</f>
        <v>4900</v>
      </c>
      <c r="R12" s="100">
        <f>SUM(S7:S9)</f>
        <v>0</v>
      </c>
      <c r="S12" s="101"/>
      <c r="T12" s="102"/>
    </row>
    <row r="13" spans="1:22" ht="15.75" thickTop="1" x14ac:dyDescent="0.25">
      <c r="B13" s="103" t="s">
        <v>28</v>
      </c>
      <c r="C13" s="103"/>
      <c r="D13" s="103"/>
      <c r="E13" s="103"/>
      <c r="F13" s="103"/>
    </row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Jptu3XqBx2C5+Ipo22CaJNNg5JLU74DclOYAnWeqJOQF7ODxIhRYS6RRuDFkAm3wxu93MMzYt/pLJqQjfyNkyQ==" saltValue="1lrcVxZ/jmArgf2gYNcthQ==" spinCount="100000" sheet="1" objects="1" scenarios="1"/>
  <mergeCells count="14">
    <mergeCell ref="U7:U9"/>
    <mergeCell ref="R12:T12"/>
    <mergeCell ref="B13:F13"/>
    <mergeCell ref="B12:H12"/>
    <mergeCell ref="L7:L9"/>
    <mergeCell ref="B1:D1"/>
    <mergeCell ref="B11:G11"/>
    <mergeCell ref="R11:T11"/>
    <mergeCell ref="I7:I9"/>
    <mergeCell ref="J7:J9"/>
    <mergeCell ref="K7:K9"/>
    <mergeCell ref="M7:M9"/>
    <mergeCell ref="N7:N9"/>
    <mergeCell ref="O7:O9"/>
  </mergeCells>
  <conditionalFormatting sqref="T7:T9">
    <cfRule type="cellIs" dxfId="6" priority="64" operator="equal">
      <formula>"VYHOVUJE"</formula>
    </cfRule>
  </conditionalFormatting>
  <conditionalFormatting sqref="T7:T9">
    <cfRule type="cellIs" dxfId="5" priority="63" operator="equal">
      <formula>"NEVYHOVUJE"</formula>
    </cfRule>
  </conditionalFormatting>
  <conditionalFormatting sqref="R7:R9 G7:H9">
    <cfRule type="containsBlanks" dxfId="4" priority="44">
      <formula>LEN(TRIM(G7))=0</formula>
    </cfRule>
  </conditionalFormatting>
  <conditionalFormatting sqref="G7:H9 R7:R9">
    <cfRule type="notContainsBlanks" dxfId="3" priority="42">
      <formula>LEN(TRIM(G7))&gt;0</formula>
    </cfRule>
  </conditionalFormatting>
  <conditionalFormatting sqref="G7:H9 R7:R9">
    <cfRule type="notContainsBlanks" dxfId="2" priority="41">
      <formula>LEN(TRIM(G7))&gt;0</formula>
    </cfRule>
  </conditionalFormatting>
  <conditionalFormatting sqref="G7:H9">
    <cfRule type="notContainsBlanks" dxfId="1" priority="40">
      <formula>LEN(TRIM(G7))&gt;0</formula>
    </cfRule>
  </conditionalFormatting>
  <conditionalFormatting sqref="D7:D9">
    <cfRule type="containsBlanks" dxfId="0" priority="1">
      <formula>LEN(TRIM(D7))=0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9" xr:uid="{FEE879A1-3785-4154-A7E4-C2775DBC6DD4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2022-09-07T07:33:57Z</cp:lastPrinted>
  <dcterms:created xsi:type="dcterms:W3CDTF">2014-03-05T12:43:32Z</dcterms:created>
  <dcterms:modified xsi:type="dcterms:W3CDTF">2022-09-07T08:01:16Z</dcterms:modified>
</cp:coreProperties>
</file>